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8775" activeTab="1"/>
  </bookViews>
  <sheets>
    <sheet name="使用方法" sheetId="1" r:id="rId1"/>
    <sheet name="入力表" sheetId="2" r:id="rId2"/>
    <sheet name="月別集計表" sheetId="3" r:id="rId3"/>
    <sheet name="年間集計" sheetId="4" r:id="rId4"/>
    <sheet name="項目別集計表" sheetId="5" r:id="rId5"/>
    <sheet name="購入店別集計表" sheetId="6" r:id="rId6"/>
    <sheet name="項目一覧表" sheetId="7" r:id="rId7"/>
  </sheets>
  <definedNames>
    <definedName name="CRITERIA" localSheetId="2">'月別集計表'!$A$1:$A$2</definedName>
    <definedName name="CRITERIA" localSheetId="5">'購入店別集計表'!$A$1:$A$2</definedName>
    <definedName name="CRITERIA" localSheetId="4">'項目別集計表'!$A$1:$A$2</definedName>
    <definedName name="EXTRACT" localSheetId="2">'月別集計表'!$B$5:$G$5</definedName>
    <definedName name="EXTRACT" localSheetId="5">'購入店別集計表'!$B$5:$G$5</definedName>
    <definedName name="EXTRACT" localSheetId="4">'項目別集計表'!$B$5:$G$5</definedName>
  </definedNames>
  <calcPr fullCalcOnLoad="1"/>
</workbook>
</file>

<file path=xl/sharedStrings.xml><?xml version="1.0" encoding="utf-8"?>
<sst xmlns="http://schemas.openxmlformats.org/spreadsheetml/2006/main" count="192" uniqueCount="131">
  <si>
    <t>項　目　表</t>
  </si>
  <si>
    <t>コード</t>
  </si>
  <si>
    <t>項目</t>
  </si>
  <si>
    <t>雑収入</t>
  </si>
  <si>
    <t>保険料</t>
  </si>
  <si>
    <t>食費</t>
  </si>
  <si>
    <t>光熱費</t>
  </si>
  <si>
    <t>住居費</t>
  </si>
  <si>
    <t>衣服費</t>
  </si>
  <si>
    <t>教育・教養費</t>
  </si>
  <si>
    <t>交際費</t>
  </si>
  <si>
    <t>医療費</t>
  </si>
  <si>
    <t>繰越し</t>
  </si>
  <si>
    <t>支  出</t>
  </si>
  <si>
    <t>収  入</t>
  </si>
  <si>
    <t>項 目 名</t>
  </si>
  <si>
    <t xml:space="preserve"> 月 日</t>
  </si>
  <si>
    <t>月数</t>
  </si>
  <si>
    <t>10月分</t>
  </si>
  <si>
    <t>11月分</t>
  </si>
  <si>
    <t>12月分</t>
  </si>
  <si>
    <t xml:space="preserve"> 4月分</t>
  </si>
  <si>
    <t xml:space="preserve"> 5月分</t>
  </si>
  <si>
    <t xml:space="preserve"> </t>
  </si>
  <si>
    <t xml:space="preserve"> 6月分</t>
  </si>
  <si>
    <t xml:space="preserve"> 7月分</t>
  </si>
  <si>
    <t xml:space="preserve"> 8月分</t>
  </si>
  <si>
    <t xml:space="preserve"> 9月分</t>
  </si>
  <si>
    <t xml:space="preserve"> 1月分</t>
  </si>
  <si>
    <t xml:space="preserve"> 2月分</t>
  </si>
  <si>
    <t xml:space="preserve"> 3月分</t>
  </si>
  <si>
    <t>残　高</t>
  </si>
  <si>
    <t>月分</t>
  </si>
  <si>
    <t>　集計結果</t>
  </si>
  <si>
    <t>支出</t>
  </si>
  <si>
    <t>合　計</t>
  </si>
  <si>
    <t>項目別集計結果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</si>
  <si>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</si>
  <si>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</si>
  <si>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</si>
  <si>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</si>
  <si>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</si>
  <si>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</si>
  <si>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</si>
  <si>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</si>
  <si>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</si>
  <si>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</si>
  <si>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</si>
  <si>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　集計結果</t>
  </si>
  <si>
    <t>購入店名</t>
  </si>
  <si>
    <t>購入店一覧表</t>
  </si>
  <si>
    <t>店名</t>
  </si>
  <si>
    <t>コード</t>
  </si>
  <si>
    <t>山形屋</t>
  </si>
  <si>
    <t>使用方法</t>
  </si>
  <si>
    <t>　【項目表】</t>
  </si>
  <si>
    <t>　　一応17個まで表示されていますが、追加や修正は可能です。</t>
  </si>
  <si>
    <t>　【購入店一覧表】</t>
  </si>
  <si>
    <t>　　必要に応じて追加してください。</t>
  </si>
  <si>
    <t>この家計簿は1月から12月（1年分）のデータを処理することを前提に作成しました。</t>
  </si>
  <si>
    <t>複数年の計算処理は考慮していませんので、年が変わる毎にブックを作成して使用ください。</t>
  </si>
  <si>
    <r>
      <t>2.</t>
    </r>
    <r>
      <rPr>
        <b/>
        <sz val="11"/>
        <color indexed="60"/>
        <rFont val="ＭＳ Ｐゴシック"/>
        <family val="3"/>
      </rPr>
      <t>【入力表】シート</t>
    </r>
    <r>
      <rPr>
        <sz val="11"/>
        <rFont val="ＭＳ Ｐゴシック"/>
        <family val="3"/>
      </rPr>
      <t>　でデータを入力します。</t>
    </r>
  </si>
  <si>
    <t>　　　日々のデータをフォームから入力します。</t>
  </si>
  <si>
    <t>　　　データの修正もフォームから行うことができます。</t>
  </si>
  <si>
    <t>　　　日付順と項目名を基準に入力データを並べ替えます。</t>
  </si>
  <si>
    <t>　　　　　データNo.を入力し、すでに入力済みであれば、データが表示されます。訂正箇所を訂正します。</t>
  </si>
  <si>
    <r>
      <t>3.</t>
    </r>
    <r>
      <rPr>
        <b/>
        <sz val="11"/>
        <color indexed="60"/>
        <rFont val="ＭＳ Ｐゴシック"/>
        <family val="3"/>
      </rPr>
      <t>【月別集計表】シート</t>
    </r>
    <r>
      <rPr>
        <sz val="11"/>
        <rFont val="ＭＳ Ｐゴシック"/>
        <family val="3"/>
      </rPr>
      <t>　に月別にデータを抽出します。</t>
    </r>
  </si>
  <si>
    <t>　　月別集計をするには、まず【入力表】シートでデータの並べ替えを行ってから行います。</t>
  </si>
  <si>
    <t>　　　※集計後は【集計の解除】ボタンで集計を解除します。</t>
  </si>
  <si>
    <t>　　【項目別の集計】ボタンを使うと、項目ごとの集計が行われます。</t>
  </si>
  <si>
    <r>
      <t>4.</t>
    </r>
    <r>
      <rPr>
        <b/>
        <sz val="11"/>
        <color indexed="60"/>
        <rFont val="ＭＳ Ｐゴシック"/>
        <family val="3"/>
      </rPr>
      <t>【年間集計】シート</t>
    </r>
    <r>
      <rPr>
        <sz val="11"/>
        <rFont val="ＭＳ Ｐゴシック"/>
        <family val="3"/>
      </rPr>
      <t>　に年間の各項目別集計結果を収入と支出に分けて表示します。</t>
    </r>
  </si>
  <si>
    <t>　　入力表シートに入力のない項目は表示されません。</t>
  </si>
  <si>
    <t>はじめに</t>
  </si>
  <si>
    <t>　【月数】</t>
  </si>
  <si>
    <t>　　月別集計のコンボボックスで使用していますので、削除しないでください。</t>
  </si>
  <si>
    <r>
      <t>　</t>
    </r>
    <r>
      <rPr>
        <b/>
        <sz val="11"/>
        <color indexed="53"/>
        <rFont val="ＭＳ Ｐゴシック"/>
        <family val="3"/>
      </rPr>
      <t>【追加＆訂正】ボタン</t>
    </r>
  </si>
  <si>
    <r>
      <t>　</t>
    </r>
    <r>
      <rPr>
        <b/>
        <sz val="11"/>
        <color indexed="53"/>
        <rFont val="ＭＳ Ｐゴシック"/>
        <family val="3"/>
      </rPr>
      <t>【並べ替え】ボタン</t>
    </r>
  </si>
  <si>
    <t>給与収入</t>
  </si>
  <si>
    <t>税金</t>
  </si>
  <si>
    <t>預貯金</t>
  </si>
  <si>
    <t>クッキー</t>
  </si>
  <si>
    <t>春田</t>
  </si>
  <si>
    <r>
      <t>1.</t>
    </r>
    <r>
      <rPr>
        <b/>
        <sz val="11"/>
        <color indexed="60"/>
        <rFont val="ＭＳ Ｐゴシック"/>
        <family val="3"/>
      </rPr>
      <t>【項目一覧表】シート</t>
    </r>
    <r>
      <rPr>
        <sz val="11"/>
        <rFont val="ＭＳ Ｐゴシック"/>
        <family val="3"/>
      </rPr>
      <t>　に項目表や購入店表を作成しています。</t>
    </r>
  </si>
  <si>
    <t>　　G1セルの【並替え】ボタンを使うと50音順に並べ替えができます。(漢字の場合はふりがなで並べ替えられます)
　　　　　　　　　　　　　　　　　　　　　　　　　　　　　　　　　　　　　　　　　ふりがなの修正は【書式】→【ふりがな】→【編集】で行います。</t>
  </si>
  <si>
    <t>　　【項目の変更】ボタンで変更・追加用のフォームが表示されます。</t>
  </si>
  <si>
    <t>摘　　要</t>
  </si>
  <si>
    <t>No.</t>
  </si>
  <si>
    <t>収入総合計</t>
  </si>
  <si>
    <t>支出総合計</t>
  </si>
  <si>
    <t>年</t>
  </si>
  <si>
    <t>食費</t>
  </si>
  <si>
    <t>食費</t>
  </si>
  <si>
    <t>はいから亭</t>
  </si>
  <si>
    <t>タイヨー</t>
  </si>
  <si>
    <t>セブンイレブン</t>
  </si>
  <si>
    <t>サティー</t>
  </si>
  <si>
    <t>コープ</t>
  </si>
  <si>
    <t>クッキー</t>
  </si>
  <si>
    <t>雑収入</t>
  </si>
  <si>
    <t>教育・教養費</t>
  </si>
  <si>
    <t>金海堂</t>
  </si>
  <si>
    <t>給与収入</t>
  </si>
  <si>
    <t>昼食代</t>
  </si>
  <si>
    <t>セブンイレブン</t>
  </si>
  <si>
    <t>飲み物代</t>
  </si>
  <si>
    <t>クッキー</t>
  </si>
  <si>
    <t>ローソン</t>
  </si>
  <si>
    <t>消費税</t>
  </si>
  <si>
    <t>その他</t>
  </si>
  <si>
    <t>秋苑堂</t>
  </si>
  <si>
    <t>ニシムタ</t>
  </si>
  <si>
    <t>木海堂</t>
  </si>
  <si>
    <t>ショウワ</t>
  </si>
  <si>
    <t>四越</t>
  </si>
  <si>
    <t>光熱費</t>
  </si>
  <si>
    <t>住居費</t>
  </si>
  <si>
    <t>食費</t>
  </si>
  <si>
    <t>購入店別集計結果</t>
  </si>
  <si>
    <t>サティー</t>
  </si>
  <si>
    <t>四越</t>
  </si>
  <si>
    <t>Ver.5</t>
  </si>
  <si>
    <t>購入店名</t>
  </si>
  <si>
    <t>項 目 名</t>
  </si>
  <si>
    <t>給与収入</t>
  </si>
  <si>
    <t>教育・教養費</t>
  </si>
  <si>
    <t>光熱費</t>
  </si>
  <si>
    <t>1月</t>
  </si>
  <si>
    <t>収入</t>
  </si>
  <si>
    <t>食費</t>
  </si>
  <si>
    <t>住居費</t>
  </si>
  <si>
    <t>雑収入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</si>
</sst>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月&quot;dd&quot;日&quot;"/>
    <numFmt numFmtId="177" formatCode="0_);[Red]\(0\)"/>
    <numFmt numFmtId="178" formatCode="#,###"/>
    <numFmt numFmtId="179" formatCode="mmm\-yyyy"/>
    <numFmt numFmtId="180" formatCode="&quot;\&quot;\ #,###"/>
    <numFmt numFmtId="181" formatCode="[Red]&quot;\&quot;\ ##,#0&quot;\&quot;\ \-#,##0"/>
    <numFmt numFmtId="182" formatCode="&quot;\&quot;\ #,##0;[Red]&quot;\&quot;\ \-#,##0"/>
  </numFmts>
  <fonts count="15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20"/>
      <color indexed="17"/>
      <name val="HGP行書体"/>
      <family val="4"/>
    </font>
    <font>
      <b/>
      <sz val="24"/>
      <color indexed="17"/>
      <name val="HGP行書体"/>
      <family val="4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2"/>
      <color indexed="17"/>
      <name val="ＭＳ Ｐゴシック"/>
      <family val="3"/>
    </font>
    <font>
      <b/>
      <sz val="11"/>
      <name val="ＭＳ ゴシック"/>
      <family val="3"/>
    </font>
    <font>
      <b/>
      <sz val="11"/>
      <color indexed="17"/>
      <name val="ＭＳ Ｐゴシック"/>
      <family val="3"/>
    </font>
    <font>
      <b/>
      <sz val="11"/>
      <color indexed="60"/>
      <name val="ＭＳ Ｐゴシック"/>
      <family val="3"/>
    </font>
    <font>
      <b/>
      <sz val="11"/>
      <color indexed="60"/>
      <name val="HG正楷書体-PRO"/>
      <family val="4"/>
    </font>
    <font>
      <b/>
      <sz val="11"/>
      <color indexed="53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43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8" fontId="0" fillId="0" borderId="0" xfId="16" applyAlignment="1">
      <alignment vertical="center"/>
    </xf>
    <xf numFmtId="0" fontId="0" fillId="3" borderId="0" xfId="0" applyFill="1" applyAlignment="1">
      <alignment vertical="center"/>
    </xf>
    <xf numFmtId="0" fontId="0" fillId="4" borderId="1" xfId="0" applyFill="1" applyBorder="1" applyAlignment="1">
      <alignment vertical="center"/>
    </xf>
    <xf numFmtId="3" fontId="0" fillId="4" borderId="1" xfId="0" applyNumberFormat="1" applyFill="1" applyBorder="1" applyAlignment="1">
      <alignment vertical="center"/>
    </xf>
    <xf numFmtId="3" fontId="0" fillId="5" borderId="1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4" borderId="0" xfId="0" applyFill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176" fontId="0" fillId="0" borderId="0" xfId="0" applyNumberFormat="1" applyAlignment="1" applyProtection="1">
      <alignment vertical="center"/>
      <protection locked="0"/>
    </xf>
    <xf numFmtId="38" fontId="0" fillId="0" borderId="0" xfId="16" applyAlignment="1" applyProtection="1">
      <alignment vertical="center"/>
      <protection locked="0"/>
    </xf>
    <xf numFmtId="0" fontId="5" fillId="7" borderId="1" xfId="0" applyFont="1" applyFill="1" applyBorder="1" applyAlignment="1">
      <alignment horizontal="center" vertical="center"/>
    </xf>
    <xf numFmtId="38" fontId="0" fillId="4" borderId="0" xfId="16" applyFill="1" applyAlignment="1">
      <alignment vertical="center"/>
    </xf>
    <xf numFmtId="0" fontId="5" fillId="0" borderId="0" xfId="0" applyFont="1" applyAlignment="1">
      <alignment vertical="center"/>
    </xf>
    <xf numFmtId="0" fontId="0" fillId="5" borderId="2" xfId="0" applyFill="1" applyBorder="1" applyAlignment="1" applyProtection="1">
      <alignment vertical="center"/>
      <protection locked="0"/>
    </xf>
    <xf numFmtId="176" fontId="0" fillId="5" borderId="2" xfId="0" applyNumberFormat="1" applyFill="1" applyBorder="1" applyAlignment="1" applyProtection="1">
      <alignment vertical="center"/>
      <protection locked="0"/>
    </xf>
    <xf numFmtId="178" fontId="4" fillId="4" borderId="0" xfId="0" applyNumberFormat="1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1" fillId="5" borderId="2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vertical="center"/>
    </xf>
    <xf numFmtId="0" fontId="1" fillId="5" borderId="2" xfId="0" applyFont="1" applyFill="1" applyBorder="1" applyAlignment="1" quotePrefix="1">
      <alignment horizontal="right" vertical="center"/>
    </xf>
    <xf numFmtId="0" fontId="1" fillId="5" borderId="2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8" borderId="2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0" fillId="4" borderId="0" xfId="0" applyFill="1" applyAlignment="1" applyProtection="1">
      <alignment vertical="center"/>
      <protection/>
    </xf>
    <xf numFmtId="0" fontId="1" fillId="0" borderId="0" xfId="0" applyFont="1" applyFill="1" applyAlignment="1">
      <alignment horizontal="center" vertical="center"/>
    </xf>
    <xf numFmtId="0" fontId="14" fillId="4" borderId="0" xfId="0" applyNumberFormat="1" applyFont="1" applyFill="1" applyAlignment="1" applyProtection="1">
      <alignment vertical="center"/>
      <protection/>
    </xf>
    <xf numFmtId="0" fontId="0" fillId="8" borderId="0" xfId="0" applyFill="1" applyAlignment="1" applyProtection="1">
      <alignment vertical="center"/>
      <protection/>
    </xf>
    <xf numFmtId="176" fontId="0" fillId="5" borderId="2" xfId="0" applyNumberFormat="1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14" fillId="4" borderId="0" xfId="0" applyFont="1" applyFill="1" applyAlignment="1">
      <alignment vertical="center"/>
    </xf>
    <xf numFmtId="176" fontId="0" fillId="4" borderId="2" xfId="0" applyNumberForma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3" fontId="0" fillId="4" borderId="2" xfId="0" applyNumberFormat="1" applyFill="1" applyBorder="1" applyAlignment="1">
      <alignment vertical="center"/>
    </xf>
    <xf numFmtId="3" fontId="0" fillId="5" borderId="2" xfId="0" applyNumberFormat="1" applyFill="1" applyBorder="1" applyAlignment="1">
      <alignment vertical="center"/>
    </xf>
    <xf numFmtId="0" fontId="14" fillId="4" borderId="0" xfId="0" applyFont="1" applyFill="1" applyAlignment="1" applyProtection="1">
      <alignment vertical="center"/>
      <protection/>
    </xf>
    <xf numFmtId="3" fontId="0" fillId="4" borderId="0" xfId="0" applyNumberFormat="1" applyFill="1" applyAlignment="1">
      <alignment vertical="center"/>
    </xf>
    <xf numFmtId="0" fontId="0" fillId="4" borderId="0" xfId="0" applyFill="1" applyAlignment="1" applyProtection="1">
      <alignment horizontal="right" vertical="center"/>
      <protection/>
    </xf>
    <xf numFmtId="0" fontId="4" fillId="4" borderId="0" xfId="0" applyFont="1" applyFill="1" applyAlignment="1">
      <alignment horizontal="left" vertical="center"/>
    </xf>
    <xf numFmtId="38" fontId="3" fillId="4" borderId="0" xfId="16" applyFont="1" applyFill="1" applyAlignment="1">
      <alignment horizontal="right" vertical="center"/>
    </xf>
    <xf numFmtId="0" fontId="4" fillId="4" borderId="0" xfId="0" applyFont="1" applyFill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left" vertical="center"/>
    </xf>
    <xf numFmtId="0" fontId="0" fillId="5" borderId="1" xfId="0" applyFill="1" applyBorder="1" applyAlignment="1">
      <alignment vertical="center"/>
    </xf>
    <xf numFmtId="0" fontId="0" fillId="8" borderId="0" xfId="0" applyFill="1" applyBorder="1" applyAlignment="1" applyProtection="1">
      <alignment vertical="center"/>
      <protection/>
    </xf>
    <xf numFmtId="0" fontId="0" fillId="8" borderId="0" xfId="0" applyFill="1" applyBorder="1" applyAlignment="1">
      <alignment vertical="center"/>
    </xf>
    <xf numFmtId="176" fontId="13" fillId="7" borderId="1" xfId="0" applyNumberFormat="1" applyFont="1" applyFill="1" applyBorder="1" applyAlignment="1" applyProtection="1">
      <alignment horizontal="center" vertical="center"/>
      <protection/>
    </xf>
    <xf numFmtId="38" fontId="0" fillId="5" borderId="2" xfId="16" applyFill="1" applyBorder="1" applyAlignment="1" applyProtection="1">
      <alignment vertical="center"/>
      <protection locked="0"/>
    </xf>
    <xf numFmtId="3" fontId="0" fillId="5" borderId="2" xfId="16" applyNumberFormat="1" applyFill="1" applyBorder="1" applyAlignment="1">
      <alignment vertical="center"/>
    </xf>
    <xf numFmtId="176" fontId="0" fillId="4" borderId="1" xfId="0" applyNumberFormat="1" applyFill="1" applyBorder="1" applyAlignment="1">
      <alignment vertical="center"/>
    </xf>
    <xf numFmtId="176" fontId="0" fillId="5" borderId="1" xfId="0" applyNumberFormat="1" applyFill="1" applyBorder="1" applyAlignment="1">
      <alignment vertical="center"/>
    </xf>
    <xf numFmtId="3" fontId="0" fillId="8" borderId="0" xfId="0" applyNumberFormat="1" applyFill="1" applyBorder="1" applyAlignment="1" applyProtection="1">
      <alignment vertical="center"/>
      <protection/>
    </xf>
    <xf numFmtId="3" fontId="6" fillId="8" borderId="0" xfId="0" applyNumberFormat="1" applyFont="1" applyFill="1" applyBorder="1" applyAlignment="1">
      <alignment vertical="center"/>
    </xf>
    <xf numFmtId="3" fontId="6" fillId="8" borderId="0" xfId="0" applyNumberFormat="1" applyFont="1" applyFill="1" applyBorder="1" applyAlignment="1">
      <alignment horizontal="left" vertical="center"/>
    </xf>
    <xf numFmtId="3" fontId="1" fillId="8" borderId="0" xfId="0" applyNumberFormat="1" applyFont="1" applyFill="1" applyBorder="1" applyAlignment="1">
      <alignment vertical="center"/>
    </xf>
    <xf numFmtId="3" fontId="0" fillId="8" borderId="0" xfId="0" applyNumberForma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3" fontId="1" fillId="4" borderId="5" xfId="0" applyNumberFormat="1" applyFont="1" applyFill="1" applyBorder="1" applyAlignment="1">
      <alignment horizontal="center" vertical="center"/>
    </xf>
    <xf numFmtId="3" fontId="1" fillId="4" borderId="6" xfId="0" applyNumberFormat="1" applyFont="1" applyFill="1" applyBorder="1" applyAlignment="1">
      <alignment horizontal="center" vertical="center"/>
    </xf>
    <xf numFmtId="3" fontId="1" fillId="4" borderId="7" xfId="0" applyNumberFormat="1" applyFont="1" applyFill="1" applyBorder="1" applyAlignment="1">
      <alignment horizontal="center" vertical="center"/>
    </xf>
    <xf numFmtId="182" fontId="1" fillId="4" borderId="8" xfId="0" applyNumberFormat="1" applyFont="1" applyFill="1" applyBorder="1" applyAlignment="1">
      <alignment vertical="center"/>
    </xf>
    <xf numFmtId="182" fontId="1" fillId="4" borderId="9" xfId="0" applyNumberFormat="1" applyFont="1" applyFill="1" applyBorder="1" applyAlignment="1">
      <alignment vertical="center"/>
    </xf>
    <xf numFmtId="182" fontId="1" fillId="4" borderId="10" xfId="0" applyNumberFormat="1" applyFont="1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 locked="0"/>
    </xf>
    <xf numFmtId="0" fontId="0" fillId="7" borderId="1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eurus.dti.ne.jp/~yoneyama/index.html" TargetMode="Externa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762000</xdr:colOff>
      <xdr:row>0</xdr:row>
      <xdr:rowOff>142875</xdr:rowOff>
    </xdr:from>
    <xdr:to>
      <xdr:col>5</xdr:col>
      <xdr:colOff>38100</xdr:colOff>
      <xdr:row>3</xdr:row>
      <xdr:rowOff>85725</xdr:rowOff>
    </xdr:to>
    <xdr:sp>
      <xdr:nvSpPr>
        <xdr:cNvPr id="1" name="AutoShape 36"/>
        <xdr:cNvSpPr>
          <a:spLocks/>
        </xdr:cNvSpPr>
      </xdr:nvSpPr>
      <xdr:spPr>
        <a:xfrm>
          <a:off x="1171575" y="142875"/>
          <a:ext cx="3295650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72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effectLst>
                <a:outerShdw dist="45790" dir="2021404" algn="ctr">
                  <a:srgbClr val="99CCFF">
                    <a:alpha val="80000"/>
                  </a:srgbClr>
                </a:outerShdw>
              </a:effectLst>
              <a:latin typeface="HGP行書体"/>
              <a:cs typeface="HGP行書体"/>
            </a:rPr>
            <a:t>家計簿の作成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41"/>
        <xdr:cNvSpPr>
          <a:spLocks/>
        </xdr:cNvSpPr>
      </xdr:nvSpPr>
      <xdr:spPr>
        <a:xfrm>
          <a:off x="1266825" y="1085850"/>
          <a:ext cx="3162300" cy="457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5</xdr:col>
      <xdr:colOff>0</xdr:colOff>
      <xdr:row>8</xdr:row>
      <xdr:rowOff>0</xdr:rowOff>
    </xdr:to>
    <xdr:sp>
      <xdr:nvSpPr>
        <xdr:cNvPr id="3" name="Rectangle 43"/>
        <xdr:cNvSpPr>
          <a:spLocks/>
        </xdr:cNvSpPr>
      </xdr:nvSpPr>
      <xdr:spPr>
        <a:xfrm>
          <a:off x="1266825" y="1085850"/>
          <a:ext cx="3162300" cy="457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4</xdr:row>
      <xdr:rowOff>0</xdr:rowOff>
    </xdr:to>
    <xdr:sp>
      <xdr:nvSpPr>
        <xdr:cNvPr id="4" name="Rectangle 44"/>
        <xdr:cNvSpPr>
          <a:spLocks/>
        </xdr:cNvSpPr>
      </xdr:nvSpPr>
      <xdr:spPr>
        <a:xfrm>
          <a:off x="0" y="0"/>
          <a:ext cx="713422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400050</xdr:colOff>
      <xdr:row>4</xdr:row>
      <xdr:rowOff>57150</xdr:rowOff>
    </xdr:from>
    <xdr:to>
      <xdr:col>6</xdr:col>
      <xdr:colOff>904875</xdr:colOff>
      <xdr:row>7</xdr:row>
      <xdr:rowOff>190500</xdr:rowOff>
    </xdr:to>
    <xdr:grpSp>
      <xdr:nvGrpSpPr>
        <xdr:cNvPr id="5" name="Group 52"/>
        <xdr:cNvGrpSpPr>
          <a:grpSpLocks/>
        </xdr:cNvGrpSpPr>
      </xdr:nvGrpSpPr>
      <xdr:grpSpPr>
        <a:xfrm>
          <a:off x="4829175" y="742950"/>
          <a:ext cx="2247900" cy="762000"/>
          <a:chOff x="507" y="78"/>
          <a:chExt cx="236" cy="80"/>
        </a:xfrm>
        <a:solidFill>
          <a:srgbClr val="FFFFFF"/>
        </a:solidFill>
      </xdr:grpSpPr>
      <xdr:sp>
        <xdr:nvSpPr>
          <xdr:cNvPr id="6" name="Rectangle 50"/>
          <xdr:cNvSpPr>
            <a:spLocks/>
          </xdr:cNvSpPr>
        </xdr:nvSpPr>
        <xdr:spPr>
          <a:xfrm>
            <a:off x="507" y="78"/>
            <a:ext cx="236" cy="80"/>
          </a:xfrm>
          <a:prstGeom prst="rect">
            <a:avLst/>
          </a:prstGeom>
          <a:solidFill>
            <a:srgbClr val="99CC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1209675</xdr:colOff>
      <xdr:row>1</xdr:row>
      <xdr:rowOff>114300</xdr:rowOff>
    </xdr:from>
    <xdr:to>
      <xdr:col>6</xdr:col>
      <xdr:colOff>57150</xdr:colOff>
      <xdr:row>2</xdr:row>
      <xdr:rowOff>66675</xdr:rowOff>
    </xdr:to>
    <xdr:sp>
      <xdr:nvSpPr>
        <xdr:cNvPr id="11" name="AutoShape 48"/>
        <xdr:cNvSpPr>
          <a:spLocks/>
        </xdr:cNvSpPr>
      </xdr:nvSpPr>
      <xdr:spPr>
        <a:xfrm>
          <a:off x="5638800" y="285750"/>
          <a:ext cx="59055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000" b="1" kern="10" spc="0">
              <a:ln w="9525" cmpd="sng">
                <a:noFill/>
              </a:ln>
              <a:solidFill>
                <a:srgbClr val="0000FF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ＭＳ Ｐ明朝"/>
              <a:cs typeface="ＭＳ Ｐ明朝"/>
            </a:rPr>
            <a:t>by よねさん</a:t>
          </a:r>
        </a:p>
      </xdr:txBody>
    </xdr:sp>
    <xdr:clientData/>
  </xdr:twoCellAnchor>
  <xdr:twoCellAnchor editAs="absolute">
    <xdr:from>
      <xdr:col>5</xdr:col>
      <xdr:colOff>561975</xdr:colOff>
      <xdr:row>2</xdr:row>
      <xdr:rowOff>142875</xdr:rowOff>
    </xdr:from>
    <xdr:to>
      <xdr:col>6</xdr:col>
      <xdr:colOff>885825</xdr:colOff>
      <xdr:row>3</xdr:row>
      <xdr:rowOff>104775</xdr:rowOff>
    </xdr:to>
    <xdr:sp>
      <xdr:nvSpPr>
        <xdr:cNvPr id="12" name="AutoShape 49">
          <a:hlinkClick r:id="rId1"/>
        </xdr:cNvPr>
        <xdr:cNvSpPr>
          <a:spLocks/>
        </xdr:cNvSpPr>
      </xdr:nvSpPr>
      <xdr:spPr>
        <a:xfrm>
          <a:off x="4991100" y="485775"/>
          <a:ext cx="2066925" cy="133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solidFill>
                <a:srgbClr val="0000FF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ＭＳ Ｐ明朝"/>
              <a:cs typeface="ＭＳ Ｐ明朝"/>
            </a:rPr>
            <a:t>http://www.eurus.dti.ne.jp/~yoneyama/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123825</xdr:colOff>
      <xdr:row>0</xdr:row>
      <xdr:rowOff>66675</xdr:rowOff>
    </xdr:from>
    <xdr:to>
      <xdr:col>6</xdr:col>
      <xdr:colOff>723900</xdr:colOff>
      <xdr:row>2</xdr:row>
      <xdr:rowOff>342900</xdr:rowOff>
    </xdr:to>
    <xdr:grpSp>
      <xdr:nvGrpSpPr>
        <xdr:cNvPr id="1" name="Group 8"/>
        <xdr:cNvGrpSpPr>
          <a:grpSpLocks/>
        </xdr:cNvGrpSpPr>
      </xdr:nvGrpSpPr>
      <xdr:grpSpPr>
        <a:xfrm>
          <a:off x="4457700" y="66675"/>
          <a:ext cx="2162175" cy="771525"/>
          <a:chOff x="468" y="6"/>
          <a:chExt cx="227" cy="79"/>
        </a:xfrm>
        <a:solidFill>
          <a:srgbClr val="FFFFFF"/>
        </a:solidFill>
      </xdr:grpSpPr>
      <xdr:sp>
        <xdr:nvSpPr>
          <xdr:cNvPr id="2" name="Rectangle 7"/>
          <xdr:cNvSpPr>
            <a:spLocks/>
          </xdr:cNvSpPr>
        </xdr:nvSpPr>
        <xdr:spPr>
          <a:xfrm>
            <a:off x="468" y="6"/>
            <a:ext cx="227" cy="79"/>
          </a:xfrm>
          <a:prstGeom prst="rect">
            <a:avLst/>
          </a:prstGeom>
          <a:solidFill>
            <a:srgbClr val="99CC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0</xdr:row>
      <xdr:rowOff>114300</xdr:rowOff>
    </xdr:from>
    <xdr:to>
      <xdr:col>10</xdr:col>
      <xdr:colOff>409575</xdr:colOff>
      <xdr:row>1</xdr:row>
      <xdr:rowOff>342900</xdr:rowOff>
    </xdr:to>
    <xdr:grpSp>
      <xdr:nvGrpSpPr>
        <xdr:cNvPr id="1" name="Group 5"/>
        <xdr:cNvGrpSpPr>
          <a:grpSpLocks/>
        </xdr:cNvGrpSpPr>
      </xdr:nvGrpSpPr>
      <xdr:grpSpPr>
        <a:xfrm>
          <a:off x="5705475" y="114300"/>
          <a:ext cx="1657350" cy="685800"/>
          <a:chOff x="774" y="10"/>
          <a:chExt cx="174" cy="72"/>
        </a:xfrm>
        <a:solidFill>
          <a:srgbClr val="FFFFFF"/>
        </a:solidFill>
      </xdr:grpSpPr>
      <xdr:sp>
        <xdr:nvSpPr>
          <xdr:cNvPr id="2" name="Rectangle 4"/>
          <xdr:cNvSpPr>
            <a:spLocks/>
          </xdr:cNvSpPr>
        </xdr:nvSpPr>
        <xdr:spPr>
          <a:xfrm>
            <a:off x="774" y="10"/>
            <a:ext cx="174" cy="72"/>
          </a:xfrm>
          <a:prstGeom prst="rect">
            <a:avLst/>
          </a:prstGeom>
          <a:solidFill>
            <a:srgbClr val="99CC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742950</xdr:colOff>
      <xdr:row>0</xdr:row>
      <xdr:rowOff>133350</xdr:rowOff>
    </xdr:from>
    <xdr:to>
      <xdr:col>6</xdr:col>
      <xdr:colOff>657225</xdr:colOff>
      <xdr:row>2</xdr:row>
      <xdr:rowOff>333375</xdr:rowOff>
    </xdr:to>
    <xdr:grpSp>
      <xdr:nvGrpSpPr>
        <xdr:cNvPr id="1" name="Group 3"/>
        <xdr:cNvGrpSpPr>
          <a:grpSpLocks/>
        </xdr:cNvGrpSpPr>
      </xdr:nvGrpSpPr>
      <xdr:grpSpPr>
        <a:xfrm>
          <a:off x="4781550" y="133350"/>
          <a:ext cx="1609725" cy="647700"/>
          <a:chOff x="502" y="14"/>
          <a:chExt cx="169" cy="6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502" y="14"/>
            <a:ext cx="169" cy="65"/>
          </a:xfrm>
          <a:prstGeom prst="rect">
            <a:avLst/>
          </a:prstGeom>
          <a:solidFill>
            <a:srgbClr val="99CC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133350</xdr:rowOff>
    </xdr:from>
    <xdr:to>
      <xdr:col>5</xdr:col>
      <xdr:colOff>1409700</xdr:colOff>
      <xdr:row>2</xdr:row>
      <xdr:rowOff>333375</xdr:rowOff>
    </xdr:to>
    <xdr:grpSp>
      <xdr:nvGrpSpPr>
        <xdr:cNvPr id="1" name="Group 1"/>
        <xdr:cNvGrpSpPr>
          <a:grpSpLocks/>
        </xdr:cNvGrpSpPr>
      </xdr:nvGrpSpPr>
      <xdr:grpSpPr>
        <a:xfrm>
          <a:off x="4724400" y="133350"/>
          <a:ext cx="1409700" cy="647700"/>
          <a:chOff x="502" y="14"/>
          <a:chExt cx="169" cy="6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502" y="14"/>
            <a:ext cx="169" cy="65"/>
          </a:xfrm>
          <a:prstGeom prst="rect">
            <a:avLst/>
          </a:prstGeom>
          <a:solidFill>
            <a:srgbClr val="99CC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43"/>
  </sheetPr>
  <dimension ref="A1:A32"/>
  <sheetViews>
    <sheetView showGridLines="0" workbookViewId="0" topLeftCell="A1">
      <selection activeCell="A5" sqref="A5"/>
    </sheetView>
  </sheetViews>
  <sheetFormatPr defaultColWidth="9.00390625" defaultRowHeight="13.5"/>
  <cols>
    <col min="1" max="1" width="110.50390625" style="0" customWidth="1"/>
  </cols>
  <sheetData>
    <row r="1" ht="14.25">
      <c r="A1" s="20" t="s">
        <v>72</v>
      </c>
    </row>
    <row r="2" ht="13.5">
      <c r="A2" t="s">
        <v>59</v>
      </c>
    </row>
    <row r="3" ht="13.5">
      <c r="A3" t="s">
        <v>60</v>
      </c>
    </row>
    <row r="7" ht="14.25">
      <c r="A7" s="20" t="s">
        <v>54</v>
      </c>
    </row>
    <row r="8" ht="13.5">
      <c r="A8" t="s">
        <v>82</v>
      </c>
    </row>
    <row r="9" ht="18" customHeight="1">
      <c r="A9" t="s">
        <v>84</v>
      </c>
    </row>
    <row r="10" ht="13.5">
      <c r="A10" t="s">
        <v>55</v>
      </c>
    </row>
    <row r="11" ht="13.5">
      <c r="A11" t="s">
        <v>56</v>
      </c>
    </row>
    <row r="12" ht="13.5">
      <c r="A12" t="s">
        <v>73</v>
      </c>
    </row>
    <row r="13" ht="13.5">
      <c r="A13" t="s">
        <v>74</v>
      </c>
    </row>
    <row r="14" ht="13.5">
      <c r="A14" t="s">
        <v>57</v>
      </c>
    </row>
    <row r="15" ht="13.5">
      <c r="A15" t="s">
        <v>58</v>
      </c>
    </row>
    <row r="16" ht="27">
      <c r="A16" s="13" t="s">
        <v>83</v>
      </c>
    </row>
    <row r="18" ht="13.5">
      <c r="A18" t="s">
        <v>61</v>
      </c>
    </row>
    <row r="19" ht="13.5">
      <c r="A19" t="s">
        <v>75</v>
      </c>
    </row>
    <row r="20" ht="13.5">
      <c r="A20" t="s">
        <v>62</v>
      </c>
    </row>
    <row r="21" ht="13.5">
      <c r="A21" t="s">
        <v>63</v>
      </c>
    </row>
    <row r="22" ht="13.5">
      <c r="A22" t="s">
        <v>65</v>
      </c>
    </row>
    <row r="23" ht="13.5">
      <c r="A23" t="s">
        <v>76</v>
      </c>
    </row>
    <row r="24" ht="13.5">
      <c r="A24" t="s">
        <v>64</v>
      </c>
    </row>
    <row r="26" ht="13.5">
      <c r="A26" t="s">
        <v>66</v>
      </c>
    </row>
    <row r="27" ht="13.5">
      <c r="A27" t="s">
        <v>67</v>
      </c>
    </row>
    <row r="28" ht="13.5">
      <c r="A28" t="s">
        <v>69</v>
      </c>
    </row>
    <row r="29" ht="13.5">
      <c r="A29" t="s">
        <v>68</v>
      </c>
    </row>
    <row r="31" ht="13.5">
      <c r="A31" t="s">
        <v>70</v>
      </c>
    </row>
    <row r="32" ht="13.5">
      <c r="A32" t="s">
        <v>71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4"/>
  </sheetPr>
  <dimension ref="A1:H24"/>
  <sheetViews>
    <sheetView showGridLines="0" tabSelected="1" zoomScale="75" zoomScaleNormal="75" workbookViewId="0" topLeftCell="A1">
      <pane ySplit="10" topLeftCell="BM11" activePane="bottomLeft" state="frozen"/>
      <selection pane="topLeft" activeCell="A1" sqref="A1"/>
      <selection pane="bottomLeft" activeCell="C19" sqref="C19"/>
    </sheetView>
  </sheetViews>
  <sheetFormatPr defaultColWidth="9.00390625" defaultRowHeight="13.5"/>
  <cols>
    <col min="1" max="1" width="5.375" style="15" bestFit="1" customWidth="1"/>
    <col min="2" max="2" width="11.25390625" style="16" customWidth="1"/>
    <col min="3" max="3" width="14.00390625" style="15" customWidth="1"/>
    <col min="4" max="5" width="13.75390625" style="17" customWidth="1"/>
    <col min="6" max="6" width="22.875" style="15" customWidth="1"/>
    <col min="7" max="7" width="12.625" style="15" customWidth="1"/>
    <col min="8" max="16384" width="9.00390625" style="15" customWidth="1"/>
  </cols>
  <sheetData>
    <row r="1" spans="1:7" s="14" customFormat="1" ht="13.5" customHeight="1">
      <c r="A1" s="34">
        <v>7</v>
      </c>
      <c r="B1" s="34" t="s">
        <v>91</v>
      </c>
      <c r="C1" s="43" t="s">
        <v>105</v>
      </c>
      <c r="D1" s="32"/>
      <c r="E1" s="32"/>
      <c r="F1" s="32"/>
      <c r="G1" s="45" t="s">
        <v>120</v>
      </c>
    </row>
    <row r="2" spans="1:7" s="14" customFormat="1" ht="13.5" customHeight="1">
      <c r="A2" s="32"/>
      <c r="B2" s="32"/>
      <c r="C2" s="32"/>
      <c r="D2" s="32"/>
      <c r="E2" s="32"/>
      <c r="F2" s="32"/>
      <c r="G2" s="32"/>
    </row>
    <row r="3" spans="1:7" s="14" customFormat="1" ht="13.5" customHeight="1">
      <c r="A3" s="32"/>
      <c r="B3" s="32"/>
      <c r="C3" s="32"/>
      <c r="D3" s="32"/>
      <c r="E3" s="32"/>
      <c r="F3" s="32"/>
      <c r="G3" s="32"/>
    </row>
    <row r="4" spans="1:7" s="14" customFormat="1" ht="13.5" customHeight="1">
      <c r="A4" s="32"/>
      <c r="B4" s="32"/>
      <c r="C4" s="32"/>
      <c r="D4" s="32"/>
      <c r="E4" s="32"/>
      <c r="F4" s="32"/>
      <c r="G4" s="32"/>
    </row>
    <row r="5" spans="1:7" ht="13.5">
      <c r="A5" s="35"/>
      <c r="B5" s="53"/>
      <c r="C5" s="60"/>
      <c r="D5" s="60"/>
      <c r="E5" s="60"/>
      <c r="F5" s="60"/>
      <c r="G5" s="60"/>
    </row>
    <row r="6" spans="1:7" ht="18" customHeight="1" thickBot="1">
      <c r="A6" s="53"/>
      <c r="B6" s="54"/>
      <c r="C6" s="61">
        <f>YEAR(B11)</f>
        <v>2010</v>
      </c>
      <c r="D6" s="62" t="s">
        <v>89</v>
      </c>
      <c r="E6" s="63"/>
      <c r="F6" s="64"/>
      <c r="G6" s="64"/>
    </row>
    <row r="7" spans="1:8" ht="18" customHeight="1">
      <c r="A7" s="53"/>
      <c r="B7" s="54"/>
      <c r="C7" s="66" t="s">
        <v>87</v>
      </c>
      <c r="D7" s="67" t="s">
        <v>88</v>
      </c>
      <c r="E7" s="68" t="s">
        <v>31</v>
      </c>
      <c r="F7" s="64"/>
      <c r="G7" s="64"/>
      <c r="H7" s="65"/>
    </row>
    <row r="8" spans="1:8" ht="18" customHeight="1" thickBot="1">
      <c r="A8" s="53"/>
      <c r="B8" s="54"/>
      <c r="C8" s="69">
        <f>SUM(D11:D65536)</f>
        <v>203000</v>
      </c>
      <c r="D8" s="70">
        <f>SUM(E11:E65536)</f>
        <v>59450</v>
      </c>
      <c r="E8" s="71">
        <f>C8-D8</f>
        <v>143550</v>
      </c>
      <c r="F8" s="64"/>
      <c r="G8" s="64"/>
      <c r="H8" s="65"/>
    </row>
    <row r="9" spans="1:8" ht="5.25" customHeight="1">
      <c r="A9" s="72"/>
      <c r="B9" s="7"/>
      <c r="C9" s="7"/>
      <c r="D9" s="7"/>
      <c r="E9" s="7"/>
      <c r="F9" s="7"/>
      <c r="G9" s="7"/>
      <c r="H9" s="73"/>
    </row>
    <row r="10" spans="1:7" ht="14.25">
      <c r="A10" s="55" t="s">
        <v>86</v>
      </c>
      <c r="B10" s="18" t="s">
        <v>16</v>
      </c>
      <c r="C10" s="18" t="s">
        <v>15</v>
      </c>
      <c r="D10" s="18" t="s">
        <v>14</v>
      </c>
      <c r="E10" s="18" t="s">
        <v>13</v>
      </c>
      <c r="F10" s="18" t="s">
        <v>85</v>
      </c>
      <c r="G10" s="18" t="s">
        <v>49</v>
      </c>
    </row>
    <row r="11" spans="1:7" ht="13.5">
      <c r="A11" s="21">
        <v>1</v>
      </c>
      <c r="B11" s="22">
        <v>40188</v>
      </c>
      <c r="C11" s="37" t="s">
        <v>99</v>
      </c>
      <c r="D11" s="37"/>
      <c r="E11" s="42">
        <v>1200</v>
      </c>
      <c r="F11" s="37"/>
      <c r="G11" s="37" t="s">
        <v>100</v>
      </c>
    </row>
    <row r="12" spans="1:7" ht="13.5">
      <c r="A12" s="21">
        <v>2</v>
      </c>
      <c r="B12" s="22">
        <v>40189</v>
      </c>
      <c r="C12" s="37" t="s">
        <v>90</v>
      </c>
      <c r="D12" s="37"/>
      <c r="E12" s="42">
        <v>1000</v>
      </c>
      <c r="F12" s="37"/>
      <c r="G12" s="37" t="s">
        <v>80</v>
      </c>
    </row>
    <row r="13" spans="1:7" ht="13.5">
      <c r="A13" s="21">
        <v>3</v>
      </c>
      <c r="B13" s="22">
        <v>40190</v>
      </c>
      <c r="C13" s="37" t="s">
        <v>101</v>
      </c>
      <c r="D13" s="42">
        <v>200000</v>
      </c>
      <c r="E13" s="37"/>
      <c r="F13" s="37"/>
      <c r="G13" s="37"/>
    </row>
    <row r="14" spans="1:7" ht="13.5">
      <c r="A14" s="21">
        <v>4</v>
      </c>
      <c r="B14" s="22">
        <v>40213</v>
      </c>
      <c r="C14" s="37" t="s">
        <v>98</v>
      </c>
      <c r="D14" s="42">
        <v>1000</v>
      </c>
      <c r="E14" s="37"/>
      <c r="F14" s="37"/>
      <c r="G14" s="37"/>
    </row>
    <row r="15" spans="1:7" ht="13.5">
      <c r="A15" s="21">
        <v>5</v>
      </c>
      <c r="B15" s="22">
        <v>40214</v>
      </c>
      <c r="C15" s="37" t="s">
        <v>90</v>
      </c>
      <c r="D15" s="37"/>
      <c r="E15" s="42">
        <v>1400</v>
      </c>
      <c r="F15" s="37"/>
      <c r="G15" s="37" t="s">
        <v>80</v>
      </c>
    </row>
    <row r="16" spans="1:7" ht="13.5">
      <c r="A16" s="21">
        <v>6</v>
      </c>
      <c r="B16" s="22">
        <v>40215</v>
      </c>
      <c r="C16" s="21" t="s">
        <v>90</v>
      </c>
      <c r="D16" s="56"/>
      <c r="E16" s="56">
        <v>1000</v>
      </c>
      <c r="F16" s="21" t="s">
        <v>102</v>
      </c>
      <c r="G16" s="21" t="s">
        <v>103</v>
      </c>
    </row>
    <row r="17" spans="1:7" ht="13.5">
      <c r="A17" s="21">
        <v>7</v>
      </c>
      <c r="B17" s="22">
        <v>40216</v>
      </c>
      <c r="C17" s="21" t="s">
        <v>90</v>
      </c>
      <c r="D17" s="56"/>
      <c r="E17" s="56">
        <v>350</v>
      </c>
      <c r="F17" s="21" t="s">
        <v>104</v>
      </c>
      <c r="G17" s="21" t="s">
        <v>103</v>
      </c>
    </row>
    <row r="18" spans="1:7" ht="13.5">
      <c r="A18" s="21">
        <v>8</v>
      </c>
      <c r="B18" s="22">
        <v>40217</v>
      </c>
      <c r="C18" s="21" t="s">
        <v>114</v>
      </c>
      <c r="D18" s="56"/>
      <c r="E18" s="56">
        <v>1500</v>
      </c>
      <c r="F18" s="21"/>
      <c r="G18" s="21"/>
    </row>
    <row r="19" spans="1:7" ht="13.5">
      <c r="A19" s="21">
        <v>9</v>
      </c>
      <c r="B19" s="22">
        <v>40243</v>
      </c>
      <c r="C19" s="21" t="s">
        <v>115</v>
      </c>
      <c r="D19" s="56"/>
      <c r="E19" s="56">
        <v>50000</v>
      </c>
      <c r="F19" s="21"/>
      <c r="G19" s="21"/>
    </row>
    <row r="20" spans="1:7" ht="13.5">
      <c r="A20" s="21">
        <v>10</v>
      </c>
      <c r="B20" s="22">
        <v>40244</v>
      </c>
      <c r="C20" s="21" t="s">
        <v>116</v>
      </c>
      <c r="D20" s="56"/>
      <c r="E20" s="56">
        <v>1800</v>
      </c>
      <c r="F20" s="21"/>
      <c r="G20" s="21" t="s">
        <v>119</v>
      </c>
    </row>
    <row r="21" spans="1:7" ht="13.5">
      <c r="A21" s="21">
        <v>11</v>
      </c>
      <c r="B21" s="22">
        <v>40245</v>
      </c>
      <c r="C21" s="21" t="s">
        <v>116</v>
      </c>
      <c r="D21" s="56"/>
      <c r="E21" s="56">
        <v>200</v>
      </c>
      <c r="F21" s="21"/>
      <c r="G21" s="21" t="s">
        <v>105</v>
      </c>
    </row>
    <row r="22" spans="1:7" ht="13.5">
      <c r="A22" s="21">
        <v>12</v>
      </c>
      <c r="B22" s="22">
        <v>40246</v>
      </c>
      <c r="C22" s="21" t="s">
        <v>90</v>
      </c>
      <c r="D22" s="56"/>
      <c r="E22" s="56">
        <v>500</v>
      </c>
      <c r="F22" s="21"/>
      <c r="G22" s="21" t="s">
        <v>80</v>
      </c>
    </row>
    <row r="23" spans="1:7" ht="13.5">
      <c r="A23" s="21">
        <v>13</v>
      </c>
      <c r="B23" s="22">
        <v>40233</v>
      </c>
      <c r="C23" s="21" t="s">
        <v>101</v>
      </c>
      <c r="D23" s="56">
        <v>2000</v>
      </c>
      <c r="E23" s="56"/>
      <c r="F23" s="21"/>
      <c r="G23" s="21"/>
    </row>
    <row r="24" spans="1:7" ht="13.5">
      <c r="A24" s="21">
        <v>14</v>
      </c>
      <c r="B24" s="22">
        <v>40233</v>
      </c>
      <c r="C24" s="21" t="s">
        <v>90</v>
      </c>
      <c r="D24" s="56"/>
      <c r="E24" s="56">
        <v>500</v>
      </c>
      <c r="F24" s="21"/>
      <c r="G24" s="21" t="s">
        <v>118</v>
      </c>
    </row>
  </sheetData>
  <sheetProtection formatCells="0"/>
  <printOptions/>
  <pageMargins left="0.75" right="0.75" top="1" bottom="1" header="0.512" footer="0.512"/>
  <pageSetup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7"/>
  </sheetPr>
  <dimension ref="A1:H9"/>
  <sheetViews>
    <sheetView showGridLines="0" zoomScale="75" zoomScaleNormal="75" workbookViewId="0" topLeftCell="A1">
      <pane ySplit="5" topLeftCell="BM6" activePane="bottomLeft" state="frozen"/>
      <selection pane="topLeft" activeCell="A1" sqref="A1"/>
      <selection pane="bottomLeft" activeCell="C5" sqref="C5"/>
    </sheetView>
  </sheetViews>
  <sheetFormatPr defaultColWidth="9.00390625" defaultRowHeight="13.5"/>
  <cols>
    <col min="2" max="2" width="10.50390625" style="0" bestFit="1" customWidth="1"/>
    <col min="3" max="3" width="12.125" style="0" bestFit="1" customWidth="1"/>
    <col min="4" max="4" width="12.875" style="0" bestFit="1" customWidth="1"/>
    <col min="5" max="5" width="12.375" style="0" customWidth="1"/>
    <col min="6" max="6" width="20.50390625" style="0" customWidth="1"/>
    <col min="7" max="7" width="17.00390625" style="0" customWidth="1"/>
  </cols>
  <sheetData>
    <row r="1" spans="1:8" ht="20.25" customHeight="1">
      <c r="A1" s="9"/>
      <c r="B1" s="9"/>
      <c r="C1" s="9"/>
      <c r="D1" s="44"/>
      <c r="E1" s="44"/>
      <c r="F1" s="9"/>
      <c r="G1" s="9"/>
      <c r="H1" s="3"/>
    </row>
    <row r="2" spans="1:8" ht="18.75" customHeight="1">
      <c r="A2" s="38" t="b">
        <f>MONTH('入力表'!B11)=1</f>
        <v>1</v>
      </c>
      <c r="B2" s="9"/>
      <c r="C2" s="9"/>
      <c r="D2" s="9"/>
      <c r="E2" s="9"/>
      <c r="F2" s="9"/>
      <c r="G2" s="9"/>
      <c r="H2" s="3"/>
    </row>
    <row r="3" spans="1:8" ht="31.5">
      <c r="A3" s="9"/>
      <c r="B3" s="23">
        <v>7</v>
      </c>
      <c r="C3" s="24" t="s">
        <v>32</v>
      </c>
      <c r="D3" s="46" t="s">
        <v>33</v>
      </c>
      <c r="E3" s="46"/>
      <c r="F3" s="46"/>
      <c r="G3" s="9"/>
      <c r="H3" s="3"/>
    </row>
    <row r="4" spans="2:8" ht="3.75" customHeight="1">
      <c r="B4" s="3"/>
      <c r="C4" s="3"/>
      <c r="D4" s="3"/>
      <c r="E4" s="3"/>
      <c r="F4" s="3"/>
      <c r="G4" s="3"/>
      <c r="H4" s="3"/>
    </row>
    <row r="5" spans="1:8" ht="21.75" customHeight="1">
      <c r="A5" s="33"/>
      <c r="B5" s="18" t="s">
        <v>16</v>
      </c>
      <c r="C5" s="18" t="s">
        <v>15</v>
      </c>
      <c r="D5" s="18" t="s">
        <v>14</v>
      </c>
      <c r="E5" s="18" t="s">
        <v>13</v>
      </c>
      <c r="F5" s="18" t="s">
        <v>85</v>
      </c>
      <c r="G5" s="18" t="s">
        <v>49</v>
      </c>
      <c r="H5" s="3"/>
    </row>
    <row r="6" spans="2:7" ht="13.5">
      <c r="B6" s="36">
        <v>40190</v>
      </c>
      <c r="C6" s="37" t="s">
        <v>101</v>
      </c>
      <c r="D6" s="42">
        <v>200000</v>
      </c>
      <c r="E6" s="42"/>
      <c r="F6" s="37"/>
      <c r="G6" s="37"/>
    </row>
    <row r="7" spans="2:7" ht="13.5">
      <c r="B7" s="36">
        <v>40188</v>
      </c>
      <c r="C7" s="37" t="s">
        <v>99</v>
      </c>
      <c r="D7" s="42"/>
      <c r="E7" s="42">
        <v>1200</v>
      </c>
      <c r="F7" s="37"/>
      <c r="G7" s="37" t="s">
        <v>100</v>
      </c>
    </row>
    <row r="8" spans="2:7" ht="13.5">
      <c r="B8" s="36">
        <v>40189</v>
      </c>
      <c r="C8" s="37" t="s">
        <v>90</v>
      </c>
      <c r="D8" s="42"/>
      <c r="E8" s="42">
        <v>1000</v>
      </c>
      <c r="F8" s="37"/>
      <c r="G8" s="37" t="s">
        <v>80</v>
      </c>
    </row>
    <row r="9" spans="2:7" ht="13.5">
      <c r="B9" s="4"/>
      <c r="C9" s="4" t="s">
        <v>35</v>
      </c>
      <c r="D9" s="5">
        <f>SUM($D$6:$D8)</f>
        <v>200000</v>
      </c>
      <c r="E9" s="5">
        <f>SUM($E$6:$E8)</f>
        <v>2200</v>
      </c>
      <c r="F9" s="4"/>
      <c r="G9" s="4"/>
    </row>
  </sheetData>
  <mergeCells count="1">
    <mergeCell ref="D3:F3"/>
  </mergeCells>
  <printOptions/>
  <pageMargins left="0.75" right="0.75" top="1" bottom="1" header="0.512" footer="0.512"/>
  <pageSetup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indexed="47"/>
  </sheetPr>
  <dimension ref="A1:P31"/>
  <sheetViews>
    <sheetView showGridLines="0" zoomScale="60" zoomScaleNormal="6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3.625" style="0" customWidth="1"/>
    <col min="2" max="2" width="12.125" style="0" bestFit="1" customWidth="1"/>
    <col min="3" max="3" width="10.75390625" style="2" customWidth="1"/>
    <col min="4" max="14" width="9.25390625" style="2" bestFit="1" customWidth="1"/>
    <col min="15" max="15" width="14.00390625" style="2" bestFit="1" customWidth="1"/>
  </cols>
  <sheetData>
    <row r="1" spans="1:16" ht="36" customHeight="1">
      <c r="A1" s="9"/>
      <c r="B1" s="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9"/>
    </row>
    <row r="2" spans="1:16" ht="31.5" customHeight="1">
      <c r="A2" s="9"/>
      <c r="B2" s="9"/>
      <c r="C2" s="19"/>
      <c r="D2" s="47" t="str">
        <f>'入力表'!C6&amp;"年"</f>
        <v>2010年</v>
      </c>
      <c r="E2" s="47"/>
      <c r="F2" s="46" t="s">
        <v>48</v>
      </c>
      <c r="G2" s="46"/>
      <c r="H2" s="46"/>
      <c r="I2" s="46"/>
      <c r="J2" s="46"/>
      <c r="K2" s="19"/>
      <c r="L2" s="19"/>
      <c r="M2" s="19"/>
      <c r="N2" s="19"/>
      <c r="O2" s="19"/>
      <c r="P2" s="9"/>
    </row>
    <row r="3" spans="1:15" ht="24">
      <c r="A3" s="7"/>
      <c r="B3" s="8" t="s">
        <v>127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2:15" ht="13.5">
      <c r="B4" s="74"/>
      <c r="C4" s="74" t="s">
        <v>126</v>
      </c>
      <c r="D4" s="74" t="s">
        <v>37</v>
      </c>
      <c r="E4" s="74" t="s">
        <v>38</v>
      </c>
      <c r="F4" s="74" t="s">
        <v>39</v>
      </c>
      <c r="G4" s="74" t="s">
        <v>40</v>
      </c>
      <c r="H4" s="74" t="s">
        <v>41</v>
      </c>
      <c r="I4" s="74" t="s">
        <v>42</v>
      </c>
      <c r="J4" s="74" t="s">
        <v>43</v>
      </c>
      <c r="K4" s="74" t="s">
        <v>44</v>
      </c>
      <c r="L4" s="74" t="s">
        <v>45</v>
      </c>
      <c r="M4" s="74" t="s">
        <v>46</v>
      </c>
      <c r="N4" s="74" t="s">
        <v>47</v>
      </c>
      <c r="O4" s="74" t="s">
        <v>35</v>
      </c>
    </row>
    <row r="5" spans="2:15" ht="13.5">
      <c r="B5" s="4" t="s">
        <v>123</v>
      </c>
      <c r="C5" s="6">
        <v>200000</v>
      </c>
      <c r="D5" s="6">
        <v>2000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5">
        <v>202000</v>
      </c>
    </row>
    <row r="6" spans="2:15" ht="13.5">
      <c r="B6" s="4" t="s">
        <v>130</v>
      </c>
      <c r="C6" s="6">
        <v>0</v>
      </c>
      <c r="D6" s="6">
        <v>1000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5">
        <v>1000</v>
      </c>
    </row>
    <row r="7" spans="2:15" ht="13.5">
      <c r="B7" s="4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5"/>
    </row>
    <row r="8" spans="2:15" ht="13.5">
      <c r="B8" s="4" t="s">
        <v>35</v>
      </c>
      <c r="C8" s="5">
        <v>200000</v>
      </c>
      <c r="D8" s="5">
        <v>3000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203000</v>
      </c>
    </row>
    <row r="9" spans="3:15" ht="13.5">
      <c r="C9"/>
      <c r="D9"/>
      <c r="E9"/>
      <c r="F9"/>
      <c r="G9"/>
      <c r="H9"/>
      <c r="I9"/>
      <c r="J9"/>
      <c r="K9"/>
      <c r="L9"/>
      <c r="M9"/>
      <c r="N9"/>
      <c r="O9"/>
    </row>
    <row r="10" spans="3:15" ht="13.5"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2:15" ht="24">
      <c r="B11" s="8" t="s">
        <v>34</v>
      </c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2:15" ht="13.5">
      <c r="B12" s="74"/>
      <c r="C12" s="74" t="s">
        <v>126</v>
      </c>
      <c r="D12" s="74" t="s">
        <v>37</v>
      </c>
      <c r="E12" s="74" t="s">
        <v>38</v>
      </c>
      <c r="F12" s="74" t="s">
        <v>39</v>
      </c>
      <c r="G12" s="74" t="s">
        <v>40</v>
      </c>
      <c r="H12" s="74" t="s">
        <v>41</v>
      </c>
      <c r="I12" s="74" t="s">
        <v>42</v>
      </c>
      <c r="J12" s="74" t="s">
        <v>43</v>
      </c>
      <c r="K12" s="74" t="s">
        <v>44</v>
      </c>
      <c r="L12" s="74" t="s">
        <v>45</v>
      </c>
      <c r="M12" s="74" t="s">
        <v>46</v>
      </c>
      <c r="N12" s="74" t="s">
        <v>47</v>
      </c>
      <c r="O12" s="74" t="s">
        <v>35</v>
      </c>
    </row>
    <row r="13" spans="2:15" ht="13.5">
      <c r="B13" s="4" t="s">
        <v>124</v>
      </c>
      <c r="C13" s="6">
        <v>1200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5">
        <v>1200</v>
      </c>
    </row>
    <row r="14" spans="2:15" ht="13.5">
      <c r="B14" s="4" t="s">
        <v>128</v>
      </c>
      <c r="C14" s="6">
        <v>1000</v>
      </c>
      <c r="D14" s="6">
        <v>3250</v>
      </c>
      <c r="E14" s="6">
        <v>2500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5">
        <v>6750</v>
      </c>
    </row>
    <row r="15" spans="2:15" ht="13.5">
      <c r="B15" s="4" t="s">
        <v>125</v>
      </c>
      <c r="C15" s="6">
        <v>0</v>
      </c>
      <c r="D15" s="6">
        <v>1500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5">
        <v>1500</v>
      </c>
    </row>
    <row r="16" spans="2:15" ht="13.5">
      <c r="B16" s="4" t="s">
        <v>129</v>
      </c>
      <c r="C16" s="6">
        <v>0</v>
      </c>
      <c r="D16" s="6">
        <v>0</v>
      </c>
      <c r="E16" s="6">
        <v>50000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5">
        <v>50000</v>
      </c>
    </row>
    <row r="17" spans="2:15" ht="13.5">
      <c r="B17" s="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5"/>
    </row>
    <row r="18" spans="2:15" ht="13.5">
      <c r="B18" s="4" t="s">
        <v>35</v>
      </c>
      <c r="C18" s="5">
        <v>2200</v>
      </c>
      <c r="D18" s="5">
        <v>4750</v>
      </c>
      <c r="E18" s="5">
        <v>52500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59450</v>
      </c>
    </row>
    <row r="25" spans="2:15" ht="13.5">
      <c r="B25" s="2"/>
      <c r="M25"/>
      <c r="N25"/>
      <c r="O25"/>
    </row>
    <row r="26" spans="2:15" ht="13.5">
      <c r="B26" s="2"/>
      <c r="M26"/>
      <c r="N26"/>
      <c r="O26"/>
    </row>
    <row r="27" spans="2:15" ht="13.5">
      <c r="B27" s="2"/>
      <c r="M27"/>
      <c r="N27"/>
      <c r="O27"/>
    </row>
    <row r="28" spans="2:15" ht="13.5">
      <c r="B28" s="2"/>
      <c r="M28"/>
      <c r="N28"/>
      <c r="O28"/>
    </row>
    <row r="29" spans="2:15" ht="13.5">
      <c r="B29" s="2"/>
      <c r="M29"/>
      <c r="N29"/>
      <c r="O29"/>
    </row>
    <row r="30" spans="2:15" ht="13.5">
      <c r="B30" s="2"/>
      <c r="M30"/>
      <c r="N30"/>
      <c r="O30"/>
    </row>
    <row r="31" spans="2:15" ht="13.5">
      <c r="B31" s="2"/>
      <c r="M31"/>
      <c r="N31"/>
      <c r="O31"/>
    </row>
  </sheetData>
  <mergeCells count="2">
    <mergeCell ref="F2:J2"/>
    <mergeCell ref="D2:E2"/>
  </mergeCells>
  <printOptions/>
  <pageMargins left="0.75" right="0.75" top="1" bottom="1" header="0.512" footer="0.512"/>
  <pageSetup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indexed="42"/>
  </sheetPr>
  <dimension ref="A1:G7"/>
  <sheetViews>
    <sheetView showGridLines="0" zoomScale="75" zoomScaleNormal="75" workbookViewId="0" topLeftCell="A1">
      <pane ySplit="5" topLeftCell="BM6" activePane="bottomLeft" state="frozen"/>
      <selection pane="topLeft" activeCell="A1" sqref="A1"/>
      <selection pane="bottomLeft" activeCell="B7" sqref="B7"/>
    </sheetView>
  </sheetViews>
  <sheetFormatPr defaultColWidth="9.00390625" defaultRowHeight="13.5"/>
  <cols>
    <col min="2" max="2" width="10.875" style="0" customWidth="1"/>
    <col min="3" max="3" width="11.625" style="0" customWidth="1"/>
    <col min="4" max="5" width="10.75390625" style="0" customWidth="1"/>
    <col min="6" max="6" width="22.25390625" style="0" customWidth="1"/>
    <col min="7" max="7" width="15.25390625" style="0" customWidth="1"/>
  </cols>
  <sheetData>
    <row r="1" spans="1:7" ht="21.75" customHeight="1">
      <c r="A1" s="38" t="s">
        <v>122</v>
      </c>
      <c r="B1" s="9"/>
      <c r="C1" s="9"/>
      <c r="D1" s="9"/>
      <c r="E1" s="9"/>
      <c r="F1" s="9"/>
      <c r="G1" s="9"/>
    </row>
    <row r="2" spans="1:7" ht="13.5">
      <c r="A2" s="38" t="str">
        <f>"=医療費"</f>
        <v>=医療費</v>
      </c>
      <c r="B2" s="9"/>
      <c r="C2" s="9"/>
      <c r="D2" s="9"/>
      <c r="E2" s="9"/>
      <c r="F2" s="9"/>
      <c r="G2" s="9"/>
    </row>
    <row r="3" spans="1:7" ht="31.5">
      <c r="A3" s="9"/>
      <c r="B3" s="48" t="s">
        <v>36</v>
      </c>
      <c r="C3" s="48"/>
      <c r="D3" s="48"/>
      <c r="E3" s="48"/>
      <c r="F3" s="48"/>
      <c r="G3" s="9"/>
    </row>
    <row r="4" ht="3.75" customHeight="1"/>
    <row r="5" spans="2:7" ht="19.5" customHeight="1">
      <c r="B5" s="18" t="s">
        <v>16</v>
      </c>
      <c r="C5" s="18" t="s">
        <v>15</v>
      </c>
      <c r="D5" s="18" t="s">
        <v>14</v>
      </c>
      <c r="E5" s="18" t="s">
        <v>13</v>
      </c>
      <c r="F5" s="18" t="s">
        <v>85</v>
      </c>
      <c r="G5" s="18" t="s">
        <v>49</v>
      </c>
    </row>
    <row r="6" spans="2:7" ht="13.5">
      <c r="B6" s="59"/>
      <c r="C6" s="52"/>
      <c r="D6" s="6"/>
      <c r="E6" s="6"/>
      <c r="F6" s="52"/>
      <c r="G6" s="52"/>
    </row>
    <row r="7" spans="2:7" ht="13.5">
      <c r="B7" s="58"/>
      <c r="C7" s="4" t="s">
        <v>35</v>
      </c>
      <c r="D7" s="5">
        <f>SUM($D$6:$D6)</f>
        <v>0</v>
      </c>
      <c r="E7" s="5">
        <f>SUM($E$6:$E6)</f>
        <v>0</v>
      </c>
      <c r="F7" s="4"/>
      <c r="G7" s="4"/>
    </row>
  </sheetData>
  <mergeCells count="1">
    <mergeCell ref="B3:F3"/>
  </mergeCells>
  <printOptions/>
  <pageMargins left="0.75" right="0.75" top="1" bottom="1" header="0.512" footer="0.512"/>
  <pageSetup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indexed="41"/>
  </sheetPr>
  <dimension ref="A1:G10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B10" sqref="B10"/>
    </sheetView>
  </sheetViews>
  <sheetFormatPr defaultColWidth="9.00390625" defaultRowHeight="13.5"/>
  <cols>
    <col min="2" max="5" width="13.25390625" style="0" customWidth="1"/>
    <col min="6" max="6" width="20.125" style="0" customWidth="1"/>
    <col min="7" max="7" width="10.375" style="0" bestFit="1" customWidth="1"/>
  </cols>
  <sheetData>
    <row r="1" spans="1:6" ht="21.75" customHeight="1">
      <c r="A1" s="38" t="s">
        <v>121</v>
      </c>
      <c r="B1" s="9"/>
      <c r="C1" s="9"/>
      <c r="D1" s="9"/>
      <c r="E1" s="9"/>
      <c r="F1" s="9"/>
    </row>
    <row r="2" spans="1:6" ht="13.5">
      <c r="A2" s="38" t="str">
        <f>"=クッキー"</f>
        <v>=クッキー</v>
      </c>
      <c r="B2" s="9"/>
      <c r="C2" s="9"/>
      <c r="D2" s="9"/>
      <c r="E2" s="9"/>
      <c r="F2" s="9"/>
    </row>
    <row r="3" spans="1:6" ht="31.5">
      <c r="A3" s="9"/>
      <c r="B3" s="48" t="s">
        <v>117</v>
      </c>
      <c r="C3" s="48"/>
      <c r="D3" s="48"/>
      <c r="E3" s="48"/>
      <c r="F3" s="9"/>
    </row>
    <row r="4" ht="3.75" customHeight="1"/>
    <row r="5" spans="2:7" ht="19.5" customHeight="1">
      <c r="B5" s="18" t="s">
        <v>16</v>
      </c>
      <c r="C5" s="18" t="s">
        <v>15</v>
      </c>
      <c r="D5" s="18" t="s">
        <v>14</v>
      </c>
      <c r="E5" s="18" t="s">
        <v>13</v>
      </c>
      <c r="F5" s="18" t="s">
        <v>85</v>
      </c>
      <c r="G5" s="18" t="s">
        <v>49</v>
      </c>
    </row>
    <row r="6" spans="2:7" ht="13.5">
      <c r="B6" s="36">
        <v>40189</v>
      </c>
      <c r="C6" s="37" t="s">
        <v>90</v>
      </c>
      <c r="D6" s="42"/>
      <c r="E6" s="42">
        <v>1000</v>
      </c>
      <c r="F6" s="37"/>
      <c r="G6" s="37" t="s">
        <v>80</v>
      </c>
    </row>
    <row r="7" spans="2:7" ht="13.5">
      <c r="B7" s="36">
        <v>40214</v>
      </c>
      <c r="C7" s="37" t="s">
        <v>90</v>
      </c>
      <c r="D7" s="42"/>
      <c r="E7" s="42">
        <v>1400</v>
      </c>
      <c r="F7" s="37"/>
      <c r="G7" s="37" t="s">
        <v>80</v>
      </c>
    </row>
    <row r="8" spans="2:7" ht="13.5">
      <c r="B8" s="36">
        <v>40245</v>
      </c>
      <c r="C8" s="37" t="s">
        <v>116</v>
      </c>
      <c r="D8" s="57"/>
      <c r="E8" s="57">
        <v>200</v>
      </c>
      <c r="F8" s="37"/>
      <c r="G8" s="37" t="s">
        <v>105</v>
      </c>
    </row>
    <row r="9" spans="2:7" ht="13.5">
      <c r="B9" s="36">
        <v>40246</v>
      </c>
      <c r="C9" s="37" t="s">
        <v>90</v>
      </c>
      <c r="D9" s="57"/>
      <c r="E9" s="57">
        <v>500</v>
      </c>
      <c r="F9" s="37"/>
      <c r="G9" s="37" t="s">
        <v>80</v>
      </c>
    </row>
    <row r="10" spans="2:7" ht="13.5">
      <c r="B10" s="39"/>
      <c r="C10" s="40" t="s">
        <v>35</v>
      </c>
      <c r="D10" s="41">
        <f>SUM($D$6:$D9)</f>
        <v>0</v>
      </c>
      <c r="E10" s="41">
        <f>SUM($E$6:$E9)</f>
        <v>3100</v>
      </c>
      <c r="F10" s="40"/>
      <c r="G10" s="40"/>
    </row>
  </sheetData>
  <mergeCells count="1">
    <mergeCell ref="B3:E3"/>
  </mergeCells>
  <printOptions/>
  <pageMargins left="0.75" right="0.75" top="1" bottom="1" header="0.512" footer="0.512"/>
  <pageSetup orientation="portrait" paperSize="9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>
    <tabColor indexed="45"/>
  </sheetPr>
  <dimension ref="A1:G20"/>
  <sheetViews>
    <sheetView showGridLines="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00390625" defaultRowHeight="13.5"/>
  <cols>
    <col min="1" max="1" width="6.125" style="29" customWidth="1"/>
    <col min="2" max="2" width="15.75390625" style="0" customWidth="1"/>
    <col min="4" max="4" width="9.00390625" style="12" customWidth="1"/>
    <col min="6" max="6" width="5.25390625" style="11" customWidth="1"/>
    <col min="7" max="7" width="17.125" style="12" customWidth="1"/>
  </cols>
  <sheetData>
    <row r="1" spans="1:7" ht="23.25" customHeight="1">
      <c r="A1" s="49" t="s">
        <v>0</v>
      </c>
      <c r="B1" s="49"/>
      <c r="F1" s="50" t="s">
        <v>50</v>
      </c>
      <c r="G1" s="51"/>
    </row>
    <row r="2" spans="1:7" ht="17.25" customHeight="1">
      <c r="A2" s="1" t="s">
        <v>1</v>
      </c>
      <c r="B2" s="1" t="s">
        <v>2</v>
      </c>
      <c r="D2" s="10" t="s">
        <v>17</v>
      </c>
      <c r="F2" s="1" t="s">
        <v>52</v>
      </c>
      <c r="G2" s="1" t="s">
        <v>51</v>
      </c>
    </row>
    <row r="3" spans="1:7" ht="21">
      <c r="A3" s="27">
        <v>1</v>
      </c>
      <c r="B3" s="25" t="s">
        <v>77</v>
      </c>
      <c r="D3" s="31" t="s">
        <v>28</v>
      </c>
      <c r="F3" s="30">
        <v>1</v>
      </c>
      <c r="G3" s="30" t="s">
        <v>97</v>
      </c>
    </row>
    <row r="4" spans="1:7" ht="21">
      <c r="A4" s="27">
        <v>2</v>
      </c>
      <c r="B4" s="26" t="s">
        <v>79</v>
      </c>
      <c r="D4" s="31" t="s">
        <v>29</v>
      </c>
      <c r="F4" s="30">
        <v>2</v>
      </c>
      <c r="G4" s="30" t="s">
        <v>96</v>
      </c>
    </row>
    <row r="5" spans="1:7" ht="21">
      <c r="A5" s="27">
        <v>3</v>
      </c>
      <c r="B5" s="26" t="s">
        <v>3</v>
      </c>
      <c r="C5" t="s">
        <v>23</v>
      </c>
      <c r="D5" s="31" t="s">
        <v>30</v>
      </c>
      <c r="F5" s="30">
        <v>3</v>
      </c>
      <c r="G5" s="30" t="s">
        <v>95</v>
      </c>
    </row>
    <row r="6" spans="1:7" ht="21">
      <c r="A6" s="27">
        <v>4</v>
      </c>
      <c r="B6" s="26" t="s">
        <v>4</v>
      </c>
      <c r="D6" s="31" t="s">
        <v>21</v>
      </c>
      <c r="F6" s="30">
        <v>4</v>
      </c>
      <c r="G6" s="30" t="s">
        <v>109</v>
      </c>
    </row>
    <row r="7" spans="1:7" ht="21">
      <c r="A7" s="27">
        <v>5</v>
      </c>
      <c r="B7" s="26" t="s">
        <v>78</v>
      </c>
      <c r="D7" s="31" t="s">
        <v>22</v>
      </c>
      <c r="F7" s="30">
        <v>5</v>
      </c>
      <c r="G7" s="30" t="s">
        <v>112</v>
      </c>
    </row>
    <row r="8" spans="1:7" ht="21">
      <c r="A8" s="27">
        <v>6</v>
      </c>
      <c r="B8" s="26" t="s">
        <v>107</v>
      </c>
      <c r="D8" s="31" t="s">
        <v>24</v>
      </c>
      <c r="F8" s="30">
        <v>6</v>
      </c>
      <c r="G8" s="30" t="s">
        <v>94</v>
      </c>
    </row>
    <row r="9" spans="1:7" ht="21">
      <c r="A9" s="27">
        <v>7</v>
      </c>
      <c r="B9" s="26" t="s">
        <v>5</v>
      </c>
      <c r="D9" s="31" t="s">
        <v>25</v>
      </c>
      <c r="F9" s="30">
        <v>7</v>
      </c>
      <c r="G9" s="30" t="s">
        <v>93</v>
      </c>
    </row>
    <row r="10" spans="1:7" ht="21">
      <c r="A10" s="27">
        <v>8</v>
      </c>
      <c r="B10" s="26" t="s">
        <v>6</v>
      </c>
      <c r="D10" s="31" t="s">
        <v>26</v>
      </c>
      <c r="F10" s="30">
        <v>8</v>
      </c>
      <c r="G10" s="30" t="s">
        <v>110</v>
      </c>
    </row>
    <row r="11" spans="1:7" ht="21">
      <c r="A11" s="27">
        <v>9</v>
      </c>
      <c r="B11" s="26" t="s">
        <v>7</v>
      </c>
      <c r="D11" s="31" t="s">
        <v>27</v>
      </c>
      <c r="F11" s="30">
        <v>9</v>
      </c>
      <c r="G11" s="30" t="s">
        <v>92</v>
      </c>
    </row>
    <row r="12" spans="1:7" ht="21">
      <c r="A12" s="27">
        <v>10</v>
      </c>
      <c r="B12" s="26" t="s">
        <v>8</v>
      </c>
      <c r="D12" s="31" t="s">
        <v>18</v>
      </c>
      <c r="F12" s="30">
        <v>10</v>
      </c>
      <c r="G12" s="30" t="s">
        <v>81</v>
      </c>
    </row>
    <row r="13" spans="1:7" ht="21">
      <c r="A13" s="27">
        <v>11</v>
      </c>
      <c r="B13" s="26" t="s">
        <v>9</v>
      </c>
      <c r="C13" t="s">
        <v>23</v>
      </c>
      <c r="D13" s="31" t="s">
        <v>19</v>
      </c>
      <c r="F13" s="30">
        <v>11</v>
      </c>
      <c r="G13" s="30" t="s">
        <v>111</v>
      </c>
    </row>
    <row r="14" spans="1:7" ht="21">
      <c r="A14" s="27">
        <v>12</v>
      </c>
      <c r="B14" s="26" t="s">
        <v>10</v>
      </c>
      <c r="D14" s="31" t="s">
        <v>20</v>
      </c>
      <c r="F14" s="30">
        <v>12</v>
      </c>
      <c r="G14" s="30" t="s">
        <v>53</v>
      </c>
    </row>
    <row r="15" spans="1:7" ht="21">
      <c r="A15" s="27">
        <v>13</v>
      </c>
      <c r="B15" s="26" t="s">
        <v>11</v>
      </c>
      <c r="D15"/>
      <c r="F15" s="30">
        <v>13</v>
      </c>
      <c r="G15" s="30" t="s">
        <v>113</v>
      </c>
    </row>
    <row r="16" spans="1:7" ht="21">
      <c r="A16" s="27">
        <v>14</v>
      </c>
      <c r="B16" s="26" t="s">
        <v>108</v>
      </c>
      <c r="D16"/>
      <c r="F16" s="30">
        <v>14</v>
      </c>
      <c r="G16" s="30" t="s">
        <v>106</v>
      </c>
    </row>
    <row r="17" spans="1:7" ht="21">
      <c r="A17" s="27">
        <v>15</v>
      </c>
      <c r="B17" s="26"/>
      <c r="D17"/>
      <c r="F17" s="30"/>
      <c r="G17" s="30"/>
    </row>
    <row r="18" spans="1:2" ht="13.5">
      <c r="A18" s="27">
        <v>16</v>
      </c>
      <c r="B18" s="26"/>
    </row>
    <row r="19" spans="1:2" ht="13.5">
      <c r="A19" s="27">
        <v>17</v>
      </c>
      <c r="B19" s="26" t="s">
        <v>12</v>
      </c>
    </row>
    <row r="20" spans="1:2" ht="13.5">
      <c r="A20" s="28"/>
      <c r="B20" s="26"/>
    </row>
  </sheetData>
  <mergeCells count="2">
    <mergeCell ref="A1:B1"/>
    <mergeCell ref="F1:G1"/>
  </mergeCells>
  <printOptions/>
  <pageMargins left="0.75" right="0.75" top="1" bottom="1" header="0.512" footer="0.512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yoneyama</dc:creator>
  <cp:keywords/>
  <dc:description/>
  <cp:lastModifiedBy>owner</cp:lastModifiedBy>
  <cp:lastPrinted>2003-11-06T02:47:32Z</cp:lastPrinted>
  <dcterms:created xsi:type="dcterms:W3CDTF">2003-10-19T01:14:37Z</dcterms:created>
  <dcterms:modified xsi:type="dcterms:W3CDTF">2010-02-24T07:38:17Z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